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450334BC-D076-469A-ABB9-CBA6836ECA5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525" xr2:uid="{00000000-000D-0000-FFFF-FFFF00000000}"/>
  </bookViews>
  <sheets>
    <sheet name="EAI_DET" sheetId="1" r:id="rId1"/>
  </sheets>
  <definedNames>
    <definedName name="_xlnm.Print_Area" localSheetId="0">EAI_DET!$B$2:$H$88</definedName>
    <definedName name="_xlnm.Print_Titles" localSheetId="0">EAI_DET!$2:$7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F17" i="1"/>
  <c r="G17" i="1"/>
  <c r="H71" i="1" l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62" i="1"/>
  <c r="H57" i="1"/>
  <c r="H48" i="1"/>
  <c r="E71" i="1"/>
  <c r="H68" i="1" l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E30" i="1" l="1"/>
  <c r="D43" i="1"/>
  <c r="G68" i="1"/>
  <c r="G77" i="1" s="1"/>
  <c r="F43" i="1"/>
  <c r="H39" i="1"/>
  <c r="G43" i="1"/>
  <c r="H17" i="1"/>
  <c r="C68" i="1"/>
  <c r="C77" i="1" s="1"/>
  <c r="H37" i="1"/>
  <c r="D68" i="1"/>
  <c r="D77" i="1" s="1"/>
  <c r="C43" i="1"/>
  <c r="E17" i="1"/>
  <c r="E39" i="1"/>
  <c r="F68" i="1"/>
  <c r="F77" i="1" s="1"/>
  <c r="E37" i="1"/>
  <c r="E68" i="1"/>
  <c r="D78" i="1" l="1"/>
  <c r="C78" i="1"/>
  <c r="F78" i="1"/>
  <c r="H76" i="1"/>
  <c r="G78" i="1"/>
  <c r="E77" i="1"/>
  <c r="H77" i="1"/>
  <c r="H43" i="1"/>
  <c r="H73" i="1" s="1"/>
  <c r="F73" i="1"/>
  <c r="C73" i="1"/>
  <c r="G73" i="1"/>
  <c r="E43" i="1"/>
  <c r="E73" i="1" s="1"/>
  <c r="D73" i="1"/>
  <c r="H78" i="1" l="1"/>
  <c r="E78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<sst xmlns="http://schemas.openxmlformats.org/spreadsheetml/2006/main" count="77" uniqueCount="77">
  <si>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</si>
  <si>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</si>
  <si>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</si>
  <si>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</si>
  <si>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</si>
  <si>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</si>
  <si>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</si>
  <si>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</si>
  <si>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</si>
  <si>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</si>
  <si>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</si>
  <si>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</si>
  <si>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</si>
  <si>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</si>
  <si>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</si>
  <si>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</si>
  <si>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</si>
  <si>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</si>
  <si>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</si>
  <si>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</si>
  <si>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</si>
  <si>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</si>
  <si>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</si>
  <si>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</si>
  <si>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</si>
  <si>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</si>
  <si>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</si>
  <si>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</si>
  <si>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</si>
  <si>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</si>
  <si>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</si>
  <si>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</si>
  <si>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</si>
  <si>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</si>
  <si>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</si>
  <si>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</si>
  <si>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</si>
  <si>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</si>
  <si>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</si>
  <si>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</si>
  <si>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</si>
  <si>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</si>
  <si>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</si>
  <si>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</si>
  <si>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</si>
  <si>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</si>
  <si>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</si>
  <si>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</si>
  <si>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</si>
  <si>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</si>
  <si>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</si>
  <si>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</si>
  <si>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</si>
  <si>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</si>
  <si>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</si>
  <si>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</si>
  <si>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</si>
  <si>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</si>
  <si>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</si>
  <si>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</si>
  <si>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</si>
  <si>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</si>
  <si>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</si>
  <si>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</si>
  <si>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</si>
  <si>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</si>
  <si>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</si>
  <si>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</si>
  <si>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</si>
  <si>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</si>
  <si>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</si>
  <si>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</si>
  <si>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</si>
  <si>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</si>
  <si>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</si>
  <si>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PODER JUDICIAL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</si>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</sst>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2" fillId="0" borderId="0" xfId="0" applyNumberFormat="1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81</xdr:row>
      <xdr:rowOff>142874</xdr:rowOff>
    </xdr:from>
    <xdr:to>
      <xdr:col>1</xdr:col>
      <xdr:colOff>3376179</xdr:colOff>
      <xdr:row>87</xdr:row>
      <xdr:rowOff>64237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8DC5781-C0D2-486C-A224-78F3B18329C9}"/>
            </a:ext>
          </a:extLst>
        </xdr:cNvPr>
        <xdr:cNvSpPr txBox="1"/>
      </xdr:nvSpPr>
      <xdr:spPr>
        <a:xfrm>
          <a:off x="318558" y="14536207"/>
          <a:ext cx="3290454" cy="81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0</xdr:colOff>
      <xdr:row>82</xdr:row>
      <xdr:rowOff>31754</xdr:rowOff>
    </xdr:from>
    <xdr:to>
      <xdr:col>7</xdr:col>
      <xdr:colOff>1023504</xdr:colOff>
      <xdr:row>87</xdr:row>
      <xdr:rowOff>105834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85487D-302F-4A46-AB02-BC264B6D5A11}"/>
            </a:ext>
          </a:extLst>
        </xdr:cNvPr>
        <xdr:cNvSpPr txBox="1"/>
      </xdr:nvSpPr>
      <xdr:spPr>
        <a:xfrm>
          <a:off x="7503583" y="14573254"/>
          <a:ext cx="3288338" cy="814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I98"/>
  <sheetViews>
    <sheetView tabSelected="1" view="pageBreakPreview" topLeftCell="A72" zoomScale="90" zoomScaleNormal="90" zoomScaleSheetLayoutView="90" workbookViewId="0">
      <selection activeCell="A93" sqref="A93:XFD37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9" style="2" bestFit="1" customWidth="1"/>
    <col min="4" max="4" width="16" style="2" customWidth="1"/>
    <col min="5" max="5" width="18.42578125" style="2" bestFit="1" customWidth="1"/>
    <col min="6" max="7" width="17" style="2" bestFit="1" customWidth="1"/>
    <col min="8" max="8" width="19.8554687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5">
        <v>0</v>
      </c>
      <c r="D10" s="25">
        <v>0</v>
      </c>
      <c r="E10" s="28">
        <f>SUM(C10:D10)</f>
        <v>0</v>
      </c>
      <c r="F10" s="25">
        <v>0</v>
      </c>
      <c r="G10" s="25">
        <v>0</v>
      </c>
      <c r="H10" s="28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8">
        <f t="shared" ref="E11:E17" si="0">SUM(C11:D11)</f>
        <v>0</v>
      </c>
      <c r="F11" s="25">
        <v>0</v>
      </c>
      <c r="G11" s="25">
        <v>0</v>
      </c>
      <c r="H11" s="28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8">
        <f t="shared" si="0"/>
        <v>0</v>
      </c>
      <c r="F12" s="25">
        <v>0</v>
      </c>
      <c r="G12" s="25">
        <v>0</v>
      </c>
      <c r="H12" s="28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8">
        <f t="shared" si="0"/>
        <v>0</v>
      </c>
      <c r="F13" s="25">
        <v>0</v>
      </c>
      <c r="G13" s="25">
        <v>0</v>
      </c>
      <c r="H13" s="28">
        <f t="shared" si="1"/>
        <v>0</v>
      </c>
    </row>
    <row r="14" spans="2:9" x14ac:dyDescent="0.2">
      <c r="B14" s="9" t="s">
        <v>16</v>
      </c>
      <c r="C14" s="25">
        <v>0</v>
      </c>
      <c r="D14" s="25">
        <v>74733.279999999999</v>
      </c>
      <c r="E14" s="28">
        <f t="shared" si="0"/>
        <v>74733.279999999999</v>
      </c>
      <c r="F14" s="25">
        <v>74733.279999999999</v>
      </c>
      <c r="G14" s="25">
        <v>74733.279999999999</v>
      </c>
      <c r="H14" s="28">
        <f t="shared" si="1"/>
        <v>74733.279999999999</v>
      </c>
    </row>
    <row r="15" spans="2:9" x14ac:dyDescent="0.2">
      <c r="B15" s="9" t="s">
        <v>17</v>
      </c>
      <c r="C15" s="25">
        <v>0</v>
      </c>
      <c r="D15" s="25">
        <v>380842.59</v>
      </c>
      <c r="E15" s="28">
        <f t="shared" si="0"/>
        <v>380842.59</v>
      </c>
      <c r="F15" s="25">
        <v>380842.59</v>
      </c>
      <c r="G15" s="25">
        <v>380842.59</v>
      </c>
      <c r="H15" s="28">
        <f t="shared" si="1"/>
        <v>380842.59</v>
      </c>
    </row>
    <row r="16" spans="2:9" ht="15" customHeight="1" x14ac:dyDescent="0.2">
      <c r="B16" s="10" t="s">
        <v>18</v>
      </c>
      <c r="C16" s="34">
        <v>0</v>
      </c>
      <c r="D16" s="34">
        <v>55724683.18</v>
      </c>
      <c r="E16" s="28">
        <f t="shared" si="0"/>
        <v>55724683.18</v>
      </c>
      <c r="F16" s="35">
        <v>55724683.18</v>
      </c>
      <c r="G16" s="34">
        <v>55724683.18</v>
      </c>
      <c r="H16" s="28">
        <f t="shared" si="1"/>
        <v>55724683.18</v>
      </c>
    </row>
    <row r="17" spans="2:8" x14ac:dyDescent="0.2">
      <c r="B17" s="9" t="s">
        <v>19</v>
      </c>
      <c r="C17" s="22">
        <f>SUM(C19:C29)</f>
        <v>3605000000</v>
      </c>
      <c r="D17" s="22">
        <f t="shared" ref="D17:G17" si="2">SUM(D19:D29)</f>
        <v>2734753.03</v>
      </c>
      <c r="E17" s="26">
        <f t="shared" si="0"/>
        <v>3607734753.0300002</v>
      </c>
      <c r="F17" s="22">
        <f t="shared" si="2"/>
        <v>3607734753.0300002</v>
      </c>
      <c r="G17" s="22">
        <f t="shared" si="2"/>
        <v>3607734753.0300002</v>
      </c>
      <c r="H17" s="26">
        <f t="shared" si="1"/>
        <v>2734753.0300002098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3605000000</v>
      </c>
      <c r="D19" s="25">
        <v>2734753.03</v>
      </c>
      <c r="E19" s="28">
        <f>SUM(C19:D19)</f>
        <v>3607734753.0300002</v>
      </c>
      <c r="F19" s="35">
        <v>3607734753.0300002</v>
      </c>
      <c r="G19" s="34">
        <v>3607734753.0300002</v>
      </c>
      <c r="H19" s="28">
        <f>SUM(G19-C19)</f>
        <v>2734753.0300002098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3605000000</v>
      </c>
      <c r="D43" s="57">
        <f t="shared" ref="D43:H43" si="10">SUM(D10:D17,D30,D36,D37,D39)</f>
        <v>58915012.079999998</v>
      </c>
      <c r="E43" s="37">
        <f t="shared" si="10"/>
        <v>3663915012.0800004</v>
      </c>
      <c r="F43" s="57">
        <f t="shared" si="10"/>
        <v>3663915012.0800004</v>
      </c>
      <c r="G43" s="57">
        <f t="shared" si="10"/>
        <v>3663915012.0800004</v>
      </c>
      <c r="H43" s="37">
        <f t="shared" si="10"/>
        <v>58915012.080000207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8">
        <f>SUM(D66,C66)</f>
        <v>0</v>
      </c>
      <c r="F66" s="25">
        <v>0</v>
      </c>
      <c r="G66" s="25">
        <v>0</v>
      </c>
      <c r="H66" s="28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3605000000</v>
      </c>
      <c r="D73" s="22">
        <f t="shared" ref="D73:G73" si="21">SUM(D43,D68,D70)</f>
        <v>58915012.079999998</v>
      </c>
      <c r="E73" s="26">
        <f t="shared" si="21"/>
        <v>3663915012.0800004</v>
      </c>
      <c r="F73" s="22">
        <f t="shared" si="21"/>
        <v>3663915012.0800004</v>
      </c>
      <c r="G73" s="22">
        <f t="shared" si="21"/>
        <v>3663915012.0800004</v>
      </c>
      <c r="H73" s="26">
        <f>SUM(H43,H68,H70)</f>
        <v>58915012.080000207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f>+C68</f>
        <v>0</v>
      </c>
      <c r="D77" s="25">
        <f>+D68</f>
        <v>0</v>
      </c>
      <c r="E77" s="28">
        <f t="shared" ref="E77" si="22">SUM(C77:D77)</f>
        <v>0</v>
      </c>
      <c r="F77" s="25">
        <f>+F68</f>
        <v>0</v>
      </c>
      <c r="G77" s="25">
        <f>+G68</f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2"/>
    </row>
    <row r="83" spans="2:7" s="33" customFormat="1" x14ac:dyDescent="0.2">
      <c r="B83" s="32"/>
      <c r="C83" s="36"/>
      <c r="D83" s="36"/>
      <c r="E83" s="36"/>
      <c r="F83" s="36"/>
      <c r="G83" s="36"/>
    </row>
    <row r="84" spans="2:7" s="33" customFormat="1" x14ac:dyDescent="0.2">
      <c r="B84" s="32"/>
      <c r="C84" s="36"/>
      <c r="D84" s="36"/>
      <c r="E84" s="36"/>
      <c r="F84" s="36"/>
      <c r="G84" s="36"/>
    </row>
    <row r="85" spans="2:7" s="33" customFormat="1" x14ac:dyDescent="0.2">
      <c r="B85" s="32"/>
      <c r="C85" s="36"/>
      <c r="D85" s="36"/>
      <c r="E85" s="36"/>
      <c r="F85" s="36"/>
      <c r="G85" s="36"/>
    </row>
    <row r="86" spans="2:7" s="33" customFormat="1" x14ac:dyDescent="0.2">
      <c r="B86" s="32"/>
      <c r="C86" s="36"/>
      <c r="D86" s="36"/>
      <c r="E86" s="36"/>
      <c r="F86" s="36"/>
      <c r="G86" s="36"/>
    </row>
    <row r="87" spans="2:7" s="33" customFormat="1" x14ac:dyDescent="0.2">
      <c r="B87" s="32"/>
      <c r="C87" s="36"/>
      <c r="D87" s="36"/>
      <c r="E87" s="36"/>
      <c r="F87" s="36"/>
      <c r="G87" s="36"/>
    </row>
    <row r="88" spans="2:7" s="33" customFormat="1" x14ac:dyDescent="0.2">
      <c r="B88" s="32"/>
      <c r="C88" s="36"/>
      <c r="D88" s="36"/>
      <c r="E88" s="36"/>
      <c r="F88" s="36"/>
      <c r="G88" s="36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2" s="33" customFormat="1" x14ac:dyDescent="0.2">
      <c r="B97" s="32"/>
    </row>
    <row r="98" spans="2:2" s="33" customFormat="1" x14ac:dyDescent="0.2">
      <c r="B98" s="32"/>
    </row>
  </sheetData>
  <sheetProtection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&amp;R&amp;P/&amp;N</oddFooter>
  </headerFooter>
  <rowBreaks count="2" manualBreakCount="2">
    <brk id="41" min="1" max="7" man="1"/>
    <brk id="6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EAI_DET</vt:lpstr>
      <vt:lpstr>EAI_DET!Área_de_impresión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2025-01-23T15:25:15Z</cp:lastPrinted>
  <dcterms:created xsi:type="dcterms:W3CDTF">2020-01-08T20:55:35Z</dcterms:created>
  <dcterms:modified xsi:type="dcterms:W3CDTF">2025-02-01T06:44:11Z</dcterms:modified>
</cp:coreProperties>
</file>